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300"/>
  </bookViews>
  <sheets>
    <sheet name="बस्तुगत विवरण" sheetId="1" r:id="rId1"/>
    <sheet name="खर्चको विवरण" sheetId="3" r:id="rId2"/>
    <sheet name="राजश्व विवरण" sheetId="2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E6" i="2"/>
  <c r="F11" i="3"/>
  <c r="D11" i="3"/>
  <c r="D19" i="1"/>
  <c r="D14" i="1"/>
  <c r="E12" i="3" l="1"/>
  <c r="K4" i="3" l="1"/>
  <c r="K5" i="3"/>
  <c r="K6" i="3"/>
  <c r="K7" i="3"/>
  <c r="K8" i="3"/>
  <c r="K3" i="3"/>
  <c r="J4" i="3"/>
  <c r="J5" i="3"/>
  <c r="J6" i="3"/>
  <c r="J9" i="3"/>
  <c r="J10" i="3"/>
  <c r="J3" i="3"/>
</calcChain>
</file>

<file path=xl/sharedStrings.xml><?xml version="1.0" encoding="utf-8"?>
<sst xmlns="http://schemas.openxmlformats.org/spreadsheetml/2006/main" count="222" uniqueCount="139">
  <si>
    <r>
      <t>मूख्य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Kalimati"/>
        <charset val="1"/>
      </rPr>
      <t>कार्यसम्पादन सूचकहरुको प्रगतिः</t>
    </r>
  </si>
  <si>
    <t>सूचक</t>
  </si>
  <si>
    <t>इकाइ</t>
  </si>
  <si>
    <t>कैफियत</t>
  </si>
  <si>
    <t xml:space="preserve">वन क्षेत्रबाट राजश्व संकलन </t>
  </si>
  <si>
    <t>रुपैंया</t>
  </si>
  <si>
    <t>क</t>
  </si>
  <si>
    <t>सामुदायिक वन बाट</t>
  </si>
  <si>
    <t>ख</t>
  </si>
  <si>
    <t>ग</t>
  </si>
  <si>
    <t>घ</t>
  </si>
  <si>
    <t>गैरकाष्ठ वन पैदावार बाट</t>
  </si>
  <si>
    <t>ङ</t>
  </si>
  <si>
    <t>अन्य बाट</t>
  </si>
  <si>
    <t>काठ उत्पादन</t>
  </si>
  <si>
    <t>कुल जम्मा काठ उत्पादन</t>
  </si>
  <si>
    <t>दाउरा उत्पादन</t>
  </si>
  <si>
    <t>चट्टा</t>
  </si>
  <si>
    <t>कुल जम्मा दाउरा उत्पादन</t>
  </si>
  <si>
    <t>विरुवा उत्पादन</t>
  </si>
  <si>
    <t>विरुवा खरिद</t>
  </si>
  <si>
    <t>वृक्षारोपण</t>
  </si>
  <si>
    <t>हेक्टर</t>
  </si>
  <si>
    <t>संख्या</t>
  </si>
  <si>
    <t>थप पानी मूहान पोखरी संरक्षण र सिमसार क्षेत्र व्यवस्थापन</t>
  </si>
  <si>
    <t>गल्छी खहरे पहिरो नियन्त्रण तथा रोकथाम</t>
  </si>
  <si>
    <t>रोजगारी श्रृजना</t>
  </si>
  <si>
    <t>पूजिंगत खर्च</t>
  </si>
  <si>
    <t>प्रतिशत</t>
  </si>
  <si>
    <t>बेरजु फरछयौट</t>
  </si>
  <si>
    <t>गुनासो व्यवस्थापन</t>
  </si>
  <si>
    <t>विरुवा वितरण</t>
  </si>
  <si>
    <t xml:space="preserve">उत्पादित काठ विक्री </t>
  </si>
  <si>
    <t>समिति संस्थानको आम्दानी</t>
  </si>
  <si>
    <t>मुद्धा सम्बन्धि विवरण</t>
  </si>
  <si>
    <t>गोटा</t>
  </si>
  <si>
    <t>वन मुद्धा</t>
  </si>
  <si>
    <t>वन्यजन्तु सम्बन्धि मुद्धा</t>
  </si>
  <si>
    <t>वन्यजन्तुबाट भएको क्षति</t>
  </si>
  <si>
    <t>मानविय</t>
  </si>
  <si>
    <t>जना</t>
  </si>
  <si>
    <t>रु</t>
  </si>
  <si>
    <t>वन डढेलो सम्बन्धि विवरण</t>
  </si>
  <si>
    <t>वन डढेलोबाट हानी नोक्सानी वन क्षेत्र हेक्टर</t>
  </si>
  <si>
    <t>वन डढेलो बाट मानवीय क्षति</t>
  </si>
  <si>
    <t>वन डढेलोबाट घरगोठ क्षति</t>
  </si>
  <si>
    <t>सामुदायिक वन दर्ता</t>
  </si>
  <si>
    <t>कवुलियति वन दर्ता</t>
  </si>
  <si>
    <t>धार्मिक वन दर्ता</t>
  </si>
  <si>
    <t>संरक्षित वन दर्ता</t>
  </si>
  <si>
    <t>सामुदायिक वन नविकरण</t>
  </si>
  <si>
    <t>कवुलियति वन नविकरण</t>
  </si>
  <si>
    <t>धार्मिक वन नविकरण</t>
  </si>
  <si>
    <t>अन्य थप प्रगती भए उल्लेख गर्ने</t>
  </si>
  <si>
    <t>कुल जम्मा हाल सम्मको निजी वन</t>
  </si>
  <si>
    <t>हाल सम्मको दर्ता समिल संख्या</t>
  </si>
  <si>
    <t>हाल सम्मको दर्ता फर्निचर संख्या</t>
  </si>
  <si>
    <t xml:space="preserve">दिगो वन व्यवस्थापन कार्यविधि २०७९ अनुसार स्वीकृत भएका सामुदायिक वनको कार्ययोजना </t>
  </si>
  <si>
    <t>दिगो वन व्यवस्थापन कार्यविधि २०७९ अनुसार स्वीकृत भएका सामुदायिक वनको क्षेत्रफल</t>
  </si>
  <si>
    <t xml:space="preserve">काठ </t>
  </si>
  <si>
    <t>क्यू फि</t>
  </si>
  <si>
    <t>दाउरा</t>
  </si>
  <si>
    <t xml:space="preserve">गैह्रकाष्ठ वन पैदावार उत्पादन </t>
  </si>
  <si>
    <t>प्रजाती</t>
  </si>
  <si>
    <t>सफल देखीएको ३ वटा कार्यक्रमहरु</t>
  </si>
  <si>
    <r>
      <t>सि</t>
    </r>
    <r>
      <rPr>
        <b/>
        <sz val="12"/>
        <color theme="1"/>
        <rFont val="Calibri"/>
        <family val="2"/>
        <scheme val="minor"/>
      </rPr>
      <t>.</t>
    </r>
    <r>
      <rPr>
        <b/>
        <sz val="12"/>
        <color theme="1"/>
        <rFont val="Kalimati"/>
        <charset val="1"/>
      </rPr>
      <t xml:space="preserve"> नं</t>
    </r>
    <r>
      <rPr>
        <b/>
        <sz val="12"/>
        <color theme="1"/>
        <rFont val="Calibri"/>
        <family val="2"/>
        <scheme val="minor"/>
      </rPr>
      <t>.</t>
    </r>
  </si>
  <si>
    <r>
      <t>निजि वन</t>
    </r>
    <r>
      <rPr>
        <sz val="12"/>
        <color theme="1"/>
        <rFont val="Times New Roman"/>
        <family val="1"/>
      </rPr>
      <t>/</t>
    </r>
    <r>
      <rPr>
        <sz val="12"/>
        <color theme="1"/>
        <rFont val="Kalimati"/>
        <charset val="1"/>
      </rPr>
      <t xml:space="preserve"> निजि आवादी बाट </t>
    </r>
  </si>
  <si>
    <r>
      <t>क्यू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Kalimati"/>
        <charset val="1"/>
      </rPr>
      <t xml:space="preserve"> फि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Kalimati"/>
        <charset val="1"/>
      </rPr>
      <t xml:space="preserve"> </t>
    </r>
  </si>
  <si>
    <r>
      <t xml:space="preserve">निजि वन </t>
    </r>
    <r>
      <rPr>
        <sz val="12"/>
        <color theme="1"/>
        <rFont val="Times New Roman"/>
        <family val="1"/>
      </rPr>
      <t>/</t>
    </r>
    <r>
      <rPr>
        <sz val="12"/>
        <color theme="1"/>
        <rFont val="Kalimati"/>
        <charset val="1"/>
      </rPr>
      <t xml:space="preserve">निजि आवादी बाट </t>
    </r>
  </si>
  <si>
    <r>
      <t>चालु आ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Kalimati"/>
        <charset val="1"/>
      </rPr>
      <t>व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Kalimati"/>
        <charset val="1"/>
      </rPr>
      <t xml:space="preserve"> को हाल सम्मको दर्ता समिल संख्या </t>
    </r>
  </si>
  <si>
    <r>
      <t>चालु आ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Kalimati"/>
        <charset val="1"/>
      </rPr>
      <t>व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Kalimati"/>
        <charset val="1"/>
      </rPr>
      <t xml:space="preserve"> को हाल सम्मको दर्ता फर्निचर संख्या </t>
    </r>
  </si>
  <si>
    <r>
      <t xml:space="preserve">मुख्य गैह्रकाष्ठ वन पैदावार </t>
    </r>
    <r>
      <rPr>
        <sz val="12"/>
        <color theme="1"/>
        <rFont val="Calibri"/>
        <family val="2"/>
        <scheme val="minor"/>
      </rPr>
      <t>/</t>
    </r>
    <r>
      <rPr>
        <sz val="12"/>
        <color theme="1"/>
        <rFont val="Kalimati"/>
        <charset val="1"/>
      </rPr>
      <t xml:space="preserve">जडीवुटी प्रजाती </t>
    </r>
  </si>
  <si>
    <t>दिवस/समारोहमा रोपिएको विरुवा</t>
  </si>
  <si>
    <t>i</t>
  </si>
  <si>
    <t>ii</t>
  </si>
  <si>
    <t>वन्यजन्तु उद्दार तथा व्यवस्थापन</t>
  </si>
  <si>
    <t xml:space="preserve">घाईते </t>
  </si>
  <si>
    <t>मृत</t>
  </si>
  <si>
    <t>वन डढेलोबाट पशु चौपाया क्षति</t>
  </si>
  <si>
    <r>
      <t xml:space="preserve">वायू प्रदुषणको औषत मात्रा </t>
    </r>
    <r>
      <rPr>
        <b/>
        <sz val="12"/>
        <color theme="1"/>
        <rFont val="Calibri"/>
        <family val="2"/>
        <scheme val="minor"/>
      </rPr>
      <t>ppm 2.5</t>
    </r>
  </si>
  <si>
    <r>
      <t>माईक्रोग्राम प्रति घ</t>
    </r>
    <r>
      <rPr>
        <b/>
        <sz val="12"/>
        <color theme="1"/>
        <rFont val="Calibri"/>
        <family val="2"/>
        <scheme val="minor"/>
      </rPr>
      <t>.</t>
    </r>
    <r>
      <rPr>
        <b/>
        <sz val="12"/>
        <color theme="1"/>
        <rFont val="Kalimati"/>
        <charset val="1"/>
      </rPr>
      <t xml:space="preserve"> मि</t>
    </r>
    <r>
      <rPr>
        <b/>
        <sz val="12"/>
        <color theme="1"/>
        <rFont val="Calibri"/>
        <family val="2"/>
        <scheme val="minor"/>
      </rPr>
      <t>.</t>
    </r>
  </si>
  <si>
    <r>
      <t>जना</t>
    </r>
    <r>
      <rPr>
        <b/>
        <sz val="12"/>
        <color theme="1"/>
        <rFont val="Calibri"/>
        <family val="2"/>
        <scheme val="minor"/>
      </rPr>
      <t xml:space="preserve"> </t>
    </r>
  </si>
  <si>
    <r>
      <t>क्यू</t>
    </r>
    <r>
      <rPr>
        <b/>
        <sz val="12"/>
        <color theme="1"/>
        <rFont val="Calibri"/>
        <family val="2"/>
        <scheme val="minor"/>
      </rPr>
      <t>.</t>
    </r>
    <r>
      <rPr>
        <b/>
        <sz val="12"/>
        <color theme="1"/>
        <rFont val="Kalimati"/>
        <charset val="1"/>
      </rPr>
      <t>फि</t>
    </r>
    <r>
      <rPr>
        <b/>
        <sz val="12"/>
        <color theme="1"/>
        <rFont val="Calibri"/>
        <family val="2"/>
        <scheme val="minor"/>
      </rPr>
      <t>.</t>
    </r>
    <r>
      <rPr>
        <b/>
        <sz val="12"/>
        <color theme="1"/>
        <rFont val="Kalimati"/>
        <charset val="1"/>
      </rPr>
      <t xml:space="preserve"> </t>
    </r>
  </si>
  <si>
    <r>
      <t>रु</t>
    </r>
    <r>
      <rPr>
        <b/>
        <sz val="12"/>
        <color theme="1"/>
        <rFont val="Calibri"/>
        <family val="2"/>
        <scheme val="minor"/>
      </rPr>
      <t>.</t>
    </r>
    <r>
      <rPr>
        <b/>
        <sz val="12"/>
        <color theme="1"/>
        <rFont val="Kalimati"/>
        <charset val="1"/>
      </rPr>
      <t xml:space="preserve"> </t>
    </r>
  </si>
  <si>
    <r>
      <t xml:space="preserve">भौतिक </t>
    </r>
    <r>
      <rPr>
        <sz val="12"/>
        <color theme="1"/>
        <rFont val="Calibri"/>
        <family val="2"/>
        <scheme val="minor"/>
      </rPr>
      <t>(</t>
    </r>
    <r>
      <rPr>
        <sz val="12"/>
        <color theme="1"/>
        <rFont val="Kalimati"/>
        <charset val="1"/>
      </rPr>
      <t>अनुमानित रकम उल्लेख गर्ने</t>
    </r>
    <r>
      <rPr>
        <sz val="12"/>
        <color theme="1"/>
        <rFont val="Calibri"/>
        <family val="2"/>
        <scheme val="minor"/>
      </rPr>
      <t>)</t>
    </r>
    <r>
      <rPr>
        <sz val="12"/>
        <color theme="1"/>
        <rFont val="Kalimati"/>
        <charset val="1"/>
      </rPr>
      <t xml:space="preserve">  </t>
    </r>
  </si>
  <si>
    <t xml:space="preserve">अतिक्रमण विवरण </t>
  </si>
  <si>
    <t>अतिक्रमित क्षेत्रफल</t>
  </si>
  <si>
    <t>अतिक्रमण नियन्त्रण गरिएको क्षेत्रफल</t>
  </si>
  <si>
    <t>हाल सम्मको वन सम्बन्धी तथ्याँङ्क विवरण</t>
  </si>
  <si>
    <t xml:space="preserve">कुल जम्मा </t>
  </si>
  <si>
    <t xml:space="preserve">हाल सम्म हस्तान्तरित सामुदायिक वन  </t>
  </si>
  <si>
    <t>हाल सम्म हस्तान्तरित सामुदायिक वनको क्षेत्रफल</t>
  </si>
  <si>
    <t xml:space="preserve">हाल सम्म हस्तान्तरित कवुलियति वन </t>
  </si>
  <si>
    <t xml:space="preserve">हाल सम्म हस्तान्तरित धार्मिक वन </t>
  </si>
  <si>
    <t xml:space="preserve">हाल सम्म हस्तान्तरित कवुलियति वनको क्षेत्रफल </t>
  </si>
  <si>
    <t xml:space="preserve">दिगो वन व्यवस्थापन कार्यविधि २०७९ अनुसार  कार्ययोजना कार्यान्वयन बाट उत्पादन भएका वन पैदावार </t>
  </si>
  <si>
    <t>के.जी</t>
  </si>
  <si>
    <t>हाल सम्म हस्तान्तरित धार्मिक वनको क्षेत्रफल</t>
  </si>
  <si>
    <t>हाल सम्म हस्तान्तरित निजी वनको क्षेत्रफल</t>
  </si>
  <si>
    <t xml:space="preserve">कूल संरक्षित वन </t>
  </si>
  <si>
    <t>संरक्षित वनको क्षेत्रफल</t>
  </si>
  <si>
    <t>राजश्व शीर्षक</t>
  </si>
  <si>
    <t>रकम (रु.)</t>
  </si>
  <si>
    <t>१४२२९ अन्य प्रशासनिक सेवा शुल्क</t>
  </si>
  <si>
    <t>१४२५३ व्यवसाय रजिष्ट्रेसन दस्तुर</t>
  </si>
  <si>
    <t>१४२६४ वन क्षेत्रको अन्य आय</t>
  </si>
  <si>
    <t>१४३११ न्यायिक दण्ड जरिवाना र जफत</t>
  </si>
  <si>
    <t>१५१११ बेरुजु</t>
  </si>
  <si>
    <t>33361 वन क्षेत्रको रोयल्टी</t>
  </si>
  <si>
    <t>३३३११ मू.अ.कर (उत्पादन)</t>
  </si>
  <si>
    <t>अन्य (राजश्व शीर्षकगत रूपमा उल्लेख गर्ने)</t>
  </si>
  <si>
    <t>सि.नं.</t>
  </si>
  <si>
    <t xml:space="preserve">कार्यक्रमको नाम </t>
  </si>
  <si>
    <t>पूंजीगत</t>
  </si>
  <si>
    <t xml:space="preserve">चालु </t>
  </si>
  <si>
    <t>बिनियोजित वार्षिक बजेट (लाखमा)</t>
  </si>
  <si>
    <t>भौतिक प्रगति प्रतिशत</t>
  </si>
  <si>
    <t>खर्च रकम (लाखमा)</t>
  </si>
  <si>
    <t>बित्तीय प्रगति प्रतिशत</t>
  </si>
  <si>
    <t>ब.उ.शी.नं.</t>
  </si>
  <si>
    <t>सामुदायिक वनबाट</t>
  </si>
  <si>
    <t>सरकारद्वारा व्यवस्थित वन बाट</t>
  </si>
  <si>
    <t>विरुवा उत्पादन तथा खरिद</t>
  </si>
  <si>
    <t xml:space="preserve">संख्या </t>
  </si>
  <si>
    <t xml:space="preserve">वन क्षेत्रभित्र   </t>
  </si>
  <si>
    <r>
      <t>मूख्य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Kalimati"/>
        <charset val="1"/>
      </rPr>
      <t>कार्यसम्पादन सूचकहरुको वार्षिक प्रगति २०८०/०८१</t>
    </r>
  </si>
  <si>
    <t>मकवानपुर</t>
  </si>
  <si>
    <t>राष्ट्रिय वन संरक्षण तथा व्यवस्थापन कार्यक्रम</t>
  </si>
  <si>
    <t>वातावरण संरक्षण तथा शहरी वन कार्यक्रम</t>
  </si>
  <si>
    <t>डिभिजन वन कार्यालयहरु</t>
  </si>
  <si>
    <t>राष्ट्रिय वन विकास तथा व्यवस्थापन कार्यक्रम(संघ शसर्त अनुदान)</t>
  </si>
  <si>
    <t>डिभिजन वन कार्यालयहरु (वन सुरक्षा सैनिक समेत)</t>
  </si>
  <si>
    <t xml:space="preserve">वन तथा भू संरक्षण विभाग (संघ शसर्त अनुदान) </t>
  </si>
  <si>
    <t>जडिबुटी विकास कार्यक्रम (संघ शसर्त अनुदान)</t>
  </si>
  <si>
    <t>वातावरण विभाग (संघ शसर्त अनुदान)</t>
  </si>
  <si>
    <t xml:space="preserve">१) सडक किनारा हरियाली तथा शहरी वन व्यवस्थापन कार्यक्रम २) सामुदायिक वनमा थिनिङ्ग अभ्यास ३) रिचार्ज तथा संरक्षण पोखरी निर्माण </t>
  </si>
  <si>
    <t>कुरिलो</t>
  </si>
  <si>
    <t xml:space="preserve">सडक किनारा तथा बजार तथा पार्क क्षेत्रमा </t>
  </si>
  <si>
    <t>१७० हेक्टर वन क्षेत्रमा थिनिङ्ग कार्य गरि वन व्यवस्थापन गरिएको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</si>
</sst>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Kalimati"/>
      <charset val="1"/>
    </font>
    <font>
      <b/>
      <sz val="12"/>
      <color theme="1"/>
      <name val="Calibri"/>
      <family val="2"/>
      <scheme val="minor"/>
    </font>
    <font>
      <sz val="12"/>
      <color theme="1"/>
      <name val="Kalimati"/>
      <charset val="1"/>
    </font>
    <font>
      <sz val="12"/>
      <color theme="1"/>
      <name val="Fontasy Himali"/>
      <family val="5"/>
    </font>
    <font>
      <sz val="12"/>
      <color rgb="FF000000"/>
      <name val="Kalimati"/>
      <charset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Kalimati"/>
      <charset val="1"/>
    </font>
    <font>
      <sz val="11"/>
      <color theme="1"/>
      <name val="Kalimati"/>
      <charset val="1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sz val="9"/>
      <color theme="1"/>
      <name val="Kalimati"/>
      <charset val="1"/>
    </font>
    <font>
      <sz val="12"/>
      <color rgb="FF000000"/>
      <name val="Fontasy Himali"/>
      <family val="5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8" fillId="2" borderId="1" xfId="0" applyNumberFormat="1" applyFont="1" applyFill="1" applyBorder="1"/>
    <xf numFmtId="0" fontId="8" fillId="2" borderId="1" xfId="0" applyFont="1" applyFill="1" applyBorder="1"/>
    <xf numFmtId="0" fontId="9" fillId="0" borderId="1" xfId="0" applyFont="1" applyBorder="1"/>
    <xf numFmtId="164" fontId="9" fillId="0" borderId="1" xfId="0" applyNumberFormat="1" applyFont="1" applyBorder="1"/>
    <xf numFmtId="0" fontId="9" fillId="0" borderId="0" xfId="0" applyFont="1"/>
    <xf numFmtId="164" fontId="12" fillId="0" borderId="1" xfId="0" applyNumberFormat="1" applyFont="1" applyBorder="1" applyAlignment="1">
      <alignment wrapText="1"/>
    </xf>
    <xf numFmtId="164" fontId="12" fillId="0" borderId="1" xfId="0" applyNumberFormat="1" applyFont="1" applyBorder="1" applyAlignment="1">
      <alignment horizontal="right" wrapText="1"/>
    </xf>
    <xf numFmtId="0" fontId="10" fillId="0" borderId="1" xfId="0" applyFont="1" applyBorder="1"/>
    <xf numFmtId="2" fontId="9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/>
    <xf numFmtId="2" fontId="1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A84" workbookViewId="0">
      <selection activeCell="D96" sqref="D96"/>
    </sheetView>
  </sheetViews>
  <sheetFormatPr defaultRowHeight="14.5" x14ac:dyDescent="0.35"/>
  <cols>
    <col min="1" max="1" width="6.81640625" bestFit="1" customWidth="1"/>
    <col min="2" max="2" width="25.453125" bestFit="1" customWidth="1"/>
    <col min="3" max="3" width="16.453125" customWidth="1"/>
    <col min="4" max="4" width="25" customWidth="1"/>
  </cols>
  <sheetData>
    <row r="1" spans="1:4" ht="24" x14ac:dyDescent="0.35">
      <c r="A1" s="32" t="s">
        <v>125</v>
      </c>
      <c r="B1" s="33"/>
      <c r="C1" s="33"/>
      <c r="D1" s="33"/>
    </row>
    <row r="2" spans="1:4" ht="48" x14ac:dyDescent="0.35">
      <c r="A2" s="15" t="s">
        <v>65</v>
      </c>
      <c r="B2" s="15" t="s">
        <v>1</v>
      </c>
      <c r="C2" s="15" t="s">
        <v>2</v>
      </c>
      <c r="D2" s="16" t="s">
        <v>126</v>
      </c>
    </row>
    <row r="3" spans="1:4" ht="48.75" customHeight="1" x14ac:dyDescent="0.35">
      <c r="A3" s="17">
        <v>1</v>
      </c>
      <c r="B3" s="15" t="s">
        <v>4</v>
      </c>
      <c r="C3" s="15"/>
      <c r="D3" s="15"/>
    </row>
    <row r="4" spans="1:4" ht="24" x14ac:dyDescent="0.35">
      <c r="A4" s="18" t="s">
        <v>6</v>
      </c>
      <c r="B4" s="19" t="s">
        <v>120</v>
      </c>
      <c r="C4" s="20" t="s">
        <v>5</v>
      </c>
      <c r="D4" s="12">
        <v>36841445.700000003</v>
      </c>
    </row>
    <row r="5" spans="1:4" ht="48" x14ac:dyDescent="0.35">
      <c r="A5" s="18" t="s">
        <v>8</v>
      </c>
      <c r="B5" s="21" t="s">
        <v>121</v>
      </c>
      <c r="C5" s="20" t="s">
        <v>5</v>
      </c>
      <c r="D5" s="13">
        <v>0</v>
      </c>
    </row>
    <row r="6" spans="1:4" ht="48" x14ac:dyDescent="0.35">
      <c r="A6" s="18" t="s">
        <v>9</v>
      </c>
      <c r="B6" s="21" t="s">
        <v>66</v>
      </c>
      <c r="C6" s="20" t="s">
        <v>5</v>
      </c>
      <c r="D6" s="13">
        <v>78283.22</v>
      </c>
    </row>
    <row r="7" spans="1:4" ht="24" x14ac:dyDescent="0.35">
      <c r="A7" s="18" t="s">
        <v>10</v>
      </c>
      <c r="B7" s="21" t="s">
        <v>11</v>
      </c>
      <c r="C7" s="20" t="s">
        <v>5</v>
      </c>
      <c r="D7" s="13">
        <v>15000</v>
      </c>
    </row>
    <row r="8" spans="1:4" ht="24" x14ac:dyDescent="0.35">
      <c r="A8" s="18" t="s">
        <v>12</v>
      </c>
      <c r="B8" s="21" t="s">
        <v>13</v>
      </c>
      <c r="C8" s="20" t="s">
        <v>5</v>
      </c>
      <c r="D8" s="13"/>
    </row>
    <row r="9" spans="1:4" ht="24" x14ac:dyDescent="0.35">
      <c r="A9" s="18"/>
      <c r="B9" s="31" t="s">
        <v>89</v>
      </c>
      <c r="C9" s="31"/>
      <c r="D9" s="13"/>
    </row>
    <row r="10" spans="1:4" ht="24" x14ac:dyDescent="0.35">
      <c r="A10" s="17">
        <v>2</v>
      </c>
      <c r="B10" s="15" t="s">
        <v>14</v>
      </c>
      <c r="C10" s="15"/>
      <c r="D10" s="15"/>
    </row>
    <row r="11" spans="1:4" ht="24" x14ac:dyDescent="0.35">
      <c r="A11" s="18" t="s">
        <v>6</v>
      </c>
      <c r="B11" s="21" t="s">
        <v>7</v>
      </c>
      <c r="C11" s="21" t="s">
        <v>67</v>
      </c>
      <c r="D11" s="14">
        <v>107274.43</v>
      </c>
    </row>
    <row r="12" spans="1:4" ht="48" x14ac:dyDescent="0.35">
      <c r="A12" s="18" t="s">
        <v>8</v>
      </c>
      <c r="B12" s="21" t="s">
        <v>121</v>
      </c>
      <c r="C12" s="21" t="s">
        <v>67</v>
      </c>
      <c r="D12" s="13">
        <v>0</v>
      </c>
    </row>
    <row r="13" spans="1:4" ht="48" x14ac:dyDescent="0.35">
      <c r="A13" s="18" t="s">
        <v>9</v>
      </c>
      <c r="B13" s="21" t="s">
        <v>68</v>
      </c>
      <c r="C13" s="21" t="s">
        <v>67</v>
      </c>
      <c r="D13" s="13">
        <v>16903.09</v>
      </c>
    </row>
    <row r="14" spans="1:4" ht="48.75" customHeight="1" x14ac:dyDescent="0.35">
      <c r="A14" s="18"/>
      <c r="B14" s="31" t="s">
        <v>15</v>
      </c>
      <c r="C14" s="31"/>
      <c r="D14" s="13">
        <f>SUM(D11:D13)</f>
        <v>124177.51999999999</v>
      </c>
    </row>
    <row r="15" spans="1:4" ht="24" x14ac:dyDescent="0.35">
      <c r="A15" s="17">
        <v>3</v>
      </c>
      <c r="B15" s="15" t="s">
        <v>16</v>
      </c>
      <c r="C15" s="15"/>
      <c r="D15" s="15"/>
    </row>
    <row r="16" spans="1:4" ht="24" x14ac:dyDescent="0.35">
      <c r="A16" s="18" t="s">
        <v>6</v>
      </c>
      <c r="B16" s="21" t="s">
        <v>7</v>
      </c>
      <c r="C16" s="21" t="s">
        <v>17</v>
      </c>
      <c r="D16" s="12">
        <v>135.25</v>
      </c>
    </row>
    <row r="17" spans="1:4" ht="48" x14ac:dyDescent="0.35">
      <c r="A17" s="18" t="s">
        <v>8</v>
      </c>
      <c r="B17" s="21" t="s">
        <v>121</v>
      </c>
      <c r="C17" s="21" t="s">
        <v>17</v>
      </c>
      <c r="D17" s="13">
        <v>0</v>
      </c>
    </row>
    <row r="18" spans="1:4" ht="48" x14ac:dyDescent="0.35">
      <c r="A18" s="18" t="s">
        <v>9</v>
      </c>
      <c r="B18" s="21" t="s">
        <v>68</v>
      </c>
      <c r="C18" s="21" t="s">
        <v>17</v>
      </c>
      <c r="D18" s="13">
        <v>38.93</v>
      </c>
    </row>
    <row r="19" spans="1:4" ht="48.75" customHeight="1" x14ac:dyDescent="0.35">
      <c r="A19" s="18"/>
      <c r="B19" s="31" t="s">
        <v>18</v>
      </c>
      <c r="C19" s="31"/>
      <c r="D19" s="28">
        <f>SUM(D16:D18)</f>
        <v>174.18</v>
      </c>
    </row>
    <row r="20" spans="1:4" ht="38.25" customHeight="1" x14ac:dyDescent="0.35">
      <c r="A20" s="17">
        <v>4</v>
      </c>
      <c r="B20" s="31" t="s">
        <v>122</v>
      </c>
      <c r="C20" s="31"/>
      <c r="D20" s="15"/>
    </row>
    <row r="21" spans="1:4" ht="24" x14ac:dyDescent="0.35">
      <c r="A21" s="18" t="s">
        <v>6</v>
      </c>
      <c r="B21" s="21" t="s">
        <v>19</v>
      </c>
      <c r="C21" s="21" t="s">
        <v>123</v>
      </c>
      <c r="D21" s="13">
        <v>85000</v>
      </c>
    </row>
    <row r="22" spans="1:4" ht="24" x14ac:dyDescent="0.35">
      <c r="A22" s="18" t="s">
        <v>8</v>
      </c>
      <c r="B22" s="21" t="s">
        <v>20</v>
      </c>
      <c r="C22" s="21" t="s">
        <v>123</v>
      </c>
      <c r="D22" s="13">
        <v>22967</v>
      </c>
    </row>
    <row r="23" spans="1:4" ht="24" x14ac:dyDescent="0.35">
      <c r="A23" s="18" t="s">
        <v>9</v>
      </c>
      <c r="B23" s="21" t="s">
        <v>31</v>
      </c>
      <c r="C23" s="21" t="s">
        <v>123</v>
      </c>
      <c r="D23" s="13">
        <v>55571</v>
      </c>
    </row>
    <row r="24" spans="1:4" ht="24" x14ac:dyDescent="0.35">
      <c r="A24" s="17">
        <v>5</v>
      </c>
      <c r="B24" s="31" t="s">
        <v>21</v>
      </c>
      <c r="C24" s="31"/>
      <c r="D24" s="15"/>
    </row>
    <row r="25" spans="1:4" ht="24" x14ac:dyDescent="0.35">
      <c r="A25" s="18" t="s">
        <v>6</v>
      </c>
      <c r="B25" s="19" t="s">
        <v>124</v>
      </c>
      <c r="C25" s="16" t="s">
        <v>22</v>
      </c>
      <c r="D25" s="13">
        <v>9</v>
      </c>
    </row>
    <row r="26" spans="1:4" ht="48" x14ac:dyDescent="0.35">
      <c r="A26" s="18" t="s">
        <v>8</v>
      </c>
      <c r="B26" s="21" t="s">
        <v>72</v>
      </c>
      <c r="C26" s="22" t="s">
        <v>23</v>
      </c>
      <c r="D26" s="13">
        <v>2700</v>
      </c>
    </row>
    <row r="27" spans="1:4" ht="48" x14ac:dyDescent="0.35">
      <c r="A27" s="18" t="s">
        <v>9</v>
      </c>
      <c r="B27" s="21" t="s">
        <v>137</v>
      </c>
      <c r="C27" s="22" t="s">
        <v>23</v>
      </c>
      <c r="D27" s="29">
        <v>1355</v>
      </c>
    </row>
    <row r="28" spans="1:4" ht="72" x14ac:dyDescent="0.35">
      <c r="A28" s="17">
        <v>6</v>
      </c>
      <c r="B28" s="15" t="s">
        <v>24</v>
      </c>
      <c r="C28" s="15" t="s">
        <v>23</v>
      </c>
      <c r="D28" s="13">
        <v>7</v>
      </c>
    </row>
    <row r="29" spans="1:4" ht="48" x14ac:dyDescent="0.35">
      <c r="A29" s="17">
        <v>7</v>
      </c>
      <c r="B29" s="15" t="s">
        <v>25</v>
      </c>
      <c r="C29" s="15" t="s">
        <v>23</v>
      </c>
      <c r="D29" s="13">
        <v>0</v>
      </c>
    </row>
    <row r="30" spans="1:4" ht="48" x14ac:dyDescent="0.35">
      <c r="A30" s="17">
        <v>8</v>
      </c>
      <c r="B30" s="15" t="s">
        <v>79</v>
      </c>
      <c r="C30" s="15" t="s">
        <v>80</v>
      </c>
      <c r="D30" s="13"/>
    </row>
    <row r="31" spans="1:4" ht="24" x14ac:dyDescent="0.35">
      <c r="A31" s="17">
        <v>9</v>
      </c>
      <c r="B31" s="15" t="s">
        <v>26</v>
      </c>
      <c r="C31" s="15" t="s">
        <v>81</v>
      </c>
      <c r="D31" s="13">
        <v>11200</v>
      </c>
    </row>
    <row r="32" spans="1:4" ht="24" x14ac:dyDescent="0.35">
      <c r="A32" s="17">
        <v>10</v>
      </c>
      <c r="B32" s="15" t="s">
        <v>27</v>
      </c>
      <c r="C32" s="15" t="s">
        <v>28</v>
      </c>
      <c r="D32" s="13">
        <v>91.41</v>
      </c>
    </row>
    <row r="33" spans="1:4" ht="24" x14ac:dyDescent="0.35">
      <c r="A33" s="17">
        <v>11</v>
      </c>
      <c r="B33" s="15" t="s">
        <v>29</v>
      </c>
      <c r="C33" s="15" t="s">
        <v>28</v>
      </c>
      <c r="D33" s="13">
        <v>80</v>
      </c>
    </row>
    <row r="34" spans="1:4" ht="24" x14ac:dyDescent="0.35">
      <c r="A34" s="17">
        <v>12</v>
      </c>
      <c r="B34" s="15" t="s">
        <v>30</v>
      </c>
      <c r="C34" s="15" t="s">
        <v>28</v>
      </c>
      <c r="D34" s="13">
        <v>100</v>
      </c>
    </row>
    <row r="35" spans="1:4" ht="24.75" customHeight="1" x14ac:dyDescent="0.35">
      <c r="A35" s="31" t="s">
        <v>0</v>
      </c>
      <c r="B35" s="31"/>
      <c r="C35" s="31"/>
      <c r="D35" s="15"/>
    </row>
    <row r="36" spans="1:4" ht="48" x14ac:dyDescent="0.35">
      <c r="A36" s="15" t="s">
        <v>65</v>
      </c>
      <c r="B36" s="15" t="s">
        <v>1</v>
      </c>
      <c r="C36" s="15" t="s">
        <v>2</v>
      </c>
      <c r="D36" s="16"/>
    </row>
    <row r="37" spans="1:4" ht="24" x14ac:dyDescent="0.35">
      <c r="A37" s="17">
        <v>13</v>
      </c>
      <c r="B37" s="15" t="s">
        <v>32</v>
      </c>
      <c r="C37" s="15" t="s">
        <v>82</v>
      </c>
      <c r="D37" s="14">
        <v>118545.68</v>
      </c>
    </row>
    <row r="38" spans="1:4" ht="48" x14ac:dyDescent="0.35">
      <c r="A38" s="17">
        <v>14</v>
      </c>
      <c r="B38" s="15" t="s">
        <v>33</v>
      </c>
      <c r="C38" s="15" t="s">
        <v>83</v>
      </c>
      <c r="D38" s="14">
        <v>92425910</v>
      </c>
    </row>
    <row r="39" spans="1:4" ht="24" x14ac:dyDescent="0.35">
      <c r="A39" s="17">
        <v>15</v>
      </c>
      <c r="B39" s="23" t="s">
        <v>34</v>
      </c>
      <c r="C39" s="15" t="s">
        <v>35</v>
      </c>
      <c r="D39" s="13"/>
    </row>
    <row r="40" spans="1:4" ht="24" x14ac:dyDescent="0.35">
      <c r="A40" s="21" t="s">
        <v>6</v>
      </c>
      <c r="B40" s="24" t="s">
        <v>36</v>
      </c>
      <c r="C40" s="21"/>
      <c r="D40" s="13">
        <v>4</v>
      </c>
    </row>
    <row r="41" spans="1:4" ht="24" x14ac:dyDescent="0.35">
      <c r="A41" s="21" t="s">
        <v>8</v>
      </c>
      <c r="B41" s="21" t="s">
        <v>37</v>
      </c>
      <c r="C41" s="21"/>
      <c r="D41" s="13">
        <v>0</v>
      </c>
    </row>
    <row r="42" spans="1:4" ht="24" x14ac:dyDescent="0.35">
      <c r="A42" s="21" t="s">
        <v>9</v>
      </c>
      <c r="B42" s="21" t="s">
        <v>38</v>
      </c>
      <c r="C42" s="21"/>
      <c r="D42" s="13"/>
    </row>
    <row r="43" spans="1:4" ht="24" x14ac:dyDescent="0.35">
      <c r="A43" s="22" t="s">
        <v>73</v>
      </c>
      <c r="B43" s="19" t="s">
        <v>39</v>
      </c>
      <c r="C43" s="21" t="s">
        <v>40</v>
      </c>
      <c r="D43" s="13">
        <v>0</v>
      </c>
    </row>
    <row r="44" spans="1:4" ht="48" x14ac:dyDescent="0.35">
      <c r="A44" s="22" t="s">
        <v>74</v>
      </c>
      <c r="B44" s="19" t="s">
        <v>84</v>
      </c>
      <c r="C44" s="21" t="s">
        <v>41</v>
      </c>
      <c r="D44" s="13">
        <v>418000</v>
      </c>
    </row>
    <row r="45" spans="1:4" ht="48" x14ac:dyDescent="0.35">
      <c r="A45" s="25">
        <v>16</v>
      </c>
      <c r="B45" s="25" t="s">
        <v>75</v>
      </c>
      <c r="C45" s="25"/>
      <c r="D45" s="13"/>
    </row>
    <row r="46" spans="1:4" ht="24" x14ac:dyDescent="0.35">
      <c r="A46" s="22" t="s">
        <v>6</v>
      </c>
      <c r="B46" s="19" t="s">
        <v>76</v>
      </c>
      <c r="C46" s="21" t="s">
        <v>23</v>
      </c>
      <c r="D46" s="13">
        <v>5</v>
      </c>
    </row>
    <row r="47" spans="1:4" ht="24" x14ac:dyDescent="0.35">
      <c r="A47" s="22" t="s">
        <v>8</v>
      </c>
      <c r="B47" s="19" t="s">
        <v>77</v>
      </c>
      <c r="C47" s="21" t="s">
        <v>23</v>
      </c>
      <c r="D47" s="13">
        <v>23</v>
      </c>
    </row>
    <row r="48" spans="1:4" ht="48" x14ac:dyDescent="0.35">
      <c r="A48" s="17">
        <v>17</v>
      </c>
      <c r="B48" s="15" t="s">
        <v>42</v>
      </c>
      <c r="C48" s="15"/>
      <c r="D48" s="13"/>
    </row>
    <row r="49" spans="1:4" ht="48" x14ac:dyDescent="0.35">
      <c r="A49" s="21" t="s">
        <v>6</v>
      </c>
      <c r="B49" s="21" t="s">
        <v>43</v>
      </c>
      <c r="C49" s="21" t="s">
        <v>22</v>
      </c>
      <c r="D49" s="13">
        <v>686.5</v>
      </c>
    </row>
    <row r="50" spans="1:4" ht="48" x14ac:dyDescent="0.35">
      <c r="A50" s="21" t="s">
        <v>8</v>
      </c>
      <c r="B50" s="21" t="s">
        <v>44</v>
      </c>
      <c r="C50" s="21" t="s">
        <v>40</v>
      </c>
      <c r="D50" s="13">
        <v>0</v>
      </c>
    </row>
    <row r="51" spans="1:4" ht="24" x14ac:dyDescent="0.35">
      <c r="A51" s="21" t="s">
        <v>9</v>
      </c>
      <c r="B51" s="21" t="s">
        <v>45</v>
      </c>
      <c r="C51" s="21" t="s">
        <v>35</v>
      </c>
      <c r="D51" s="13">
        <v>0</v>
      </c>
    </row>
    <row r="52" spans="1:4" ht="48" x14ac:dyDescent="0.35">
      <c r="A52" s="21" t="s">
        <v>10</v>
      </c>
      <c r="B52" s="21" t="s">
        <v>78</v>
      </c>
      <c r="C52" s="21" t="s">
        <v>35</v>
      </c>
      <c r="D52" s="13">
        <v>0</v>
      </c>
    </row>
    <row r="53" spans="1:4" ht="24" x14ac:dyDescent="0.35">
      <c r="A53" s="17">
        <v>18</v>
      </c>
      <c r="B53" s="15" t="s">
        <v>46</v>
      </c>
      <c r="C53" s="15" t="s">
        <v>23</v>
      </c>
      <c r="D53" s="13">
        <v>0</v>
      </c>
    </row>
    <row r="54" spans="1:4" ht="24" x14ac:dyDescent="0.35">
      <c r="A54" s="17">
        <v>17</v>
      </c>
      <c r="B54" s="15" t="s">
        <v>47</v>
      </c>
      <c r="C54" s="15" t="s">
        <v>23</v>
      </c>
      <c r="D54" s="13">
        <v>0</v>
      </c>
    </row>
    <row r="55" spans="1:4" ht="24" x14ac:dyDescent="0.35">
      <c r="A55" s="17">
        <v>18</v>
      </c>
      <c r="B55" s="15" t="s">
        <v>48</v>
      </c>
      <c r="C55" s="15" t="s">
        <v>23</v>
      </c>
      <c r="D55" s="13">
        <v>0</v>
      </c>
    </row>
    <row r="56" spans="1:4" ht="24" x14ac:dyDescent="0.35">
      <c r="A56" s="17">
        <v>19</v>
      </c>
      <c r="B56" s="15" t="s">
        <v>49</v>
      </c>
      <c r="C56" s="15" t="s">
        <v>23</v>
      </c>
      <c r="D56" s="13">
        <v>0</v>
      </c>
    </row>
    <row r="57" spans="1:4" ht="24" x14ac:dyDescent="0.35">
      <c r="A57" s="17">
        <v>20</v>
      </c>
      <c r="B57" s="23" t="s">
        <v>50</v>
      </c>
      <c r="C57" s="15" t="s">
        <v>23</v>
      </c>
      <c r="D57" s="13">
        <v>12</v>
      </c>
    </row>
    <row r="58" spans="1:4" ht="24" x14ac:dyDescent="0.35">
      <c r="A58" s="17">
        <v>21</v>
      </c>
      <c r="B58" s="15" t="s">
        <v>51</v>
      </c>
      <c r="C58" s="15" t="s">
        <v>23</v>
      </c>
      <c r="D58" s="13">
        <v>10</v>
      </c>
    </row>
    <row r="59" spans="1:4" ht="24" x14ac:dyDescent="0.35">
      <c r="A59" s="17">
        <v>22</v>
      </c>
      <c r="B59" s="15" t="s">
        <v>52</v>
      </c>
      <c r="C59" s="15" t="s">
        <v>23</v>
      </c>
      <c r="D59" s="13">
        <v>0</v>
      </c>
    </row>
    <row r="60" spans="1:4" ht="24" x14ac:dyDescent="0.35">
      <c r="A60" s="17">
        <v>23</v>
      </c>
      <c r="B60" s="31" t="s">
        <v>85</v>
      </c>
      <c r="C60" s="31"/>
      <c r="D60" s="15"/>
    </row>
    <row r="61" spans="1:4" ht="24" x14ac:dyDescent="0.35">
      <c r="A61" s="26" t="s">
        <v>6</v>
      </c>
      <c r="B61" s="22" t="s">
        <v>86</v>
      </c>
      <c r="C61" s="22" t="s">
        <v>22</v>
      </c>
      <c r="D61" s="13">
        <v>3549.96</v>
      </c>
    </row>
    <row r="62" spans="1:4" ht="48" x14ac:dyDescent="0.35">
      <c r="A62" s="26" t="s">
        <v>8</v>
      </c>
      <c r="B62" s="22" t="s">
        <v>87</v>
      </c>
      <c r="C62" s="22" t="s">
        <v>22</v>
      </c>
      <c r="D62" s="13">
        <v>0.51</v>
      </c>
    </row>
    <row r="63" spans="1:4" ht="60" x14ac:dyDescent="0.35">
      <c r="A63" s="17">
        <v>24</v>
      </c>
      <c r="B63" s="15" t="s">
        <v>53</v>
      </c>
      <c r="C63" s="15"/>
      <c r="D63" s="30" t="s">
        <v>138</v>
      </c>
    </row>
    <row r="64" spans="1:4" ht="24.75" customHeight="1" x14ac:dyDescent="0.35">
      <c r="A64" s="31" t="s">
        <v>88</v>
      </c>
      <c r="B64" s="31"/>
      <c r="C64" s="31"/>
      <c r="D64" s="15"/>
    </row>
    <row r="65" spans="1:4" ht="48" x14ac:dyDescent="0.35">
      <c r="A65" s="27">
        <v>25</v>
      </c>
      <c r="B65" s="24" t="s">
        <v>90</v>
      </c>
      <c r="C65" s="21" t="s">
        <v>23</v>
      </c>
      <c r="D65" s="13">
        <v>210</v>
      </c>
    </row>
    <row r="66" spans="1:4" ht="48" x14ac:dyDescent="0.35">
      <c r="A66" s="27">
        <v>26</v>
      </c>
      <c r="B66" s="24" t="s">
        <v>91</v>
      </c>
      <c r="C66" s="21" t="s">
        <v>22</v>
      </c>
      <c r="D66" s="13">
        <v>45401.72</v>
      </c>
    </row>
    <row r="67" spans="1:4" ht="48" x14ac:dyDescent="0.35">
      <c r="A67" s="27">
        <v>27</v>
      </c>
      <c r="B67" s="21" t="s">
        <v>92</v>
      </c>
      <c r="C67" s="21" t="s">
        <v>23</v>
      </c>
      <c r="D67" s="13">
        <v>194</v>
      </c>
    </row>
    <row r="68" spans="1:4" ht="48" x14ac:dyDescent="0.35">
      <c r="A68" s="27">
        <v>28</v>
      </c>
      <c r="B68" s="21" t="s">
        <v>94</v>
      </c>
      <c r="C68" s="21" t="s">
        <v>22</v>
      </c>
      <c r="D68" s="13">
        <v>881.33</v>
      </c>
    </row>
    <row r="69" spans="1:4" ht="48" x14ac:dyDescent="0.35">
      <c r="A69" s="27">
        <v>29</v>
      </c>
      <c r="B69" s="21" t="s">
        <v>93</v>
      </c>
      <c r="C69" s="21" t="s">
        <v>23</v>
      </c>
      <c r="D69" s="13">
        <v>3</v>
      </c>
    </row>
    <row r="70" spans="1:4" ht="48" x14ac:dyDescent="0.35">
      <c r="A70" s="27">
        <v>30</v>
      </c>
      <c r="B70" s="21" t="s">
        <v>97</v>
      </c>
      <c r="C70" s="21" t="s">
        <v>22</v>
      </c>
      <c r="D70" s="13">
        <v>12.24</v>
      </c>
    </row>
    <row r="71" spans="1:4" ht="24" x14ac:dyDescent="0.35">
      <c r="A71" s="27">
        <v>31</v>
      </c>
      <c r="B71" s="21" t="s">
        <v>99</v>
      </c>
      <c r="C71" s="21" t="s">
        <v>23</v>
      </c>
      <c r="D71" s="13">
        <v>0</v>
      </c>
    </row>
    <row r="72" spans="1:4" ht="24" x14ac:dyDescent="0.35">
      <c r="A72" s="27">
        <v>32</v>
      </c>
      <c r="B72" s="21" t="s">
        <v>100</v>
      </c>
      <c r="C72" s="21"/>
      <c r="D72" s="13">
        <v>0</v>
      </c>
    </row>
    <row r="73" spans="1:4" ht="48" x14ac:dyDescent="0.35">
      <c r="A73" s="27">
        <v>33</v>
      </c>
      <c r="B73" s="21" t="s">
        <v>54</v>
      </c>
      <c r="C73" s="21" t="s">
        <v>23</v>
      </c>
      <c r="D73" s="13">
        <v>98</v>
      </c>
    </row>
    <row r="74" spans="1:4" ht="48" x14ac:dyDescent="0.35">
      <c r="A74" s="27">
        <v>34</v>
      </c>
      <c r="B74" s="21" t="s">
        <v>98</v>
      </c>
      <c r="C74" s="21"/>
      <c r="D74" s="13">
        <v>78.180000000000007</v>
      </c>
    </row>
    <row r="75" spans="1:4" ht="48" x14ac:dyDescent="0.35">
      <c r="A75" s="27">
        <v>35</v>
      </c>
      <c r="B75" s="21" t="s">
        <v>55</v>
      </c>
      <c r="C75" s="21" t="s">
        <v>23</v>
      </c>
      <c r="D75" s="13">
        <v>1</v>
      </c>
    </row>
    <row r="76" spans="1:4" ht="48" x14ac:dyDescent="0.35">
      <c r="A76" s="27">
        <v>36</v>
      </c>
      <c r="B76" s="21" t="s">
        <v>69</v>
      </c>
      <c r="C76" s="21" t="s">
        <v>23</v>
      </c>
      <c r="D76" s="13">
        <v>1</v>
      </c>
    </row>
    <row r="77" spans="1:4" ht="48" x14ac:dyDescent="0.35">
      <c r="A77" s="27">
        <v>37</v>
      </c>
      <c r="B77" s="21" t="s">
        <v>56</v>
      </c>
      <c r="C77" s="21" t="s">
        <v>23</v>
      </c>
      <c r="D77" s="13">
        <v>11</v>
      </c>
    </row>
    <row r="78" spans="1:4" ht="48" x14ac:dyDescent="0.35">
      <c r="A78" s="27">
        <v>38</v>
      </c>
      <c r="B78" s="21" t="s">
        <v>70</v>
      </c>
      <c r="C78" s="21" t="s">
        <v>23</v>
      </c>
      <c r="D78" s="13">
        <v>4</v>
      </c>
    </row>
    <row r="79" spans="1:4" ht="96" x14ac:dyDescent="0.35">
      <c r="A79" s="27">
        <v>39</v>
      </c>
      <c r="B79" s="21" t="s">
        <v>57</v>
      </c>
      <c r="C79" s="21" t="s">
        <v>23</v>
      </c>
      <c r="D79" s="13">
        <v>0</v>
      </c>
    </row>
    <row r="80" spans="1:4" ht="96" x14ac:dyDescent="0.35">
      <c r="A80" s="27">
        <v>40</v>
      </c>
      <c r="B80" s="21" t="s">
        <v>58</v>
      </c>
      <c r="C80" s="21" t="s">
        <v>22</v>
      </c>
      <c r="D80" s="13">
        <v>0</v>
      </c>
    </row>
    <row r="81" spans="1:4" ht="144.75" customHeight="1" x14ac:dyDescent="0.35">
      <c r="A81" s="27">
        <v>41</v>
      </c>
      <c r="B81" s="31" t="s">
        <v>95</v>
      </c>
      <c r="C81" s="31"/>
      <c r="D81" s="15"/>
    </row>
    <row r="82" spans="1:4" ht="24" x14ac:dyDescent="0.35">
      <c r="A82" s="21" t="s">
        <v>6</v>
      </c>
      <c r="B82" s="19" t="s">
        <v>59</v>
      </c>
      <c r="C82" s="21" t="s">
        <v>60</v>
      </c>
      <c r="D82" s="27">
        <v>0</v>
      </c>
    </row>
    <row r="83" spans="1:4" ht="24" x14ac:dyDescent="0.35">
      <c r="A83" s="21" t="s">
        <v>8</v>
      </c>
      <c r="B83" s="19" t="s">
        <v>61</v>
      </c>
      <c r="C83" s="21" t="s">
        <v>17</v>
      </c>
      <c r="D83" s="27">
        <v>0</v>
      </c>
    </row>
    <row r="84" spans="1:4" ht="48" x14ac:dyDescent="0.35">
      <c r="A84" s="27">
        <v>42</v>
      </c>
      <c r="B84" s="21" t="s">
        <v>62</v>
      </c>
      <c r="C84" s="21" t="s">
        <v>96</v>
      </c>
      <c r="D84" s="27">
        <v>9800</v>
      </c>
    </row>
    <row r="85" spans="1:4" ht="48" x14ac:dyDescent="0.35">
      <c r="A85" s="27">
        <v>43</v>
      </c>
      <c r="B85" s="21" t="s">
        <v>71</v>
      </c>
      <c r="C85" s="21" t="s">
        <v>63</v>
      </c>
      <c r="D85" s="30" t="s">
        <v>136</v>
      </c>
    </row>
    <row r="86" spans="1:4" ht="100" x14ac:dyDescent="0.35">
      <c r="A86" s="27">
        <v>44</v>
      </c>
      <c r="B86" s="21" t="s">
        <v>64</v>
      </c>
      <c r="C86" s="21"/>
      <c r="D86" s="30" t="s">
        <v>135</v>
      </c>
    </row>
  </sheetData>
  <mergeCells count="10">
    <mergeCell ref="A35:C35"/>
    <mergeCell ref="B60:C60"/>
    <mergeCell ref="A64:C64"/>
    <mergeCell ref="B81:C81"/>
    <mergeCell ref="A1:D1"/>
    <mergeCell ref="B9:C9"/>
    <mergeCell ref="B14:C14"/>
    <mergeCell ref="B19:C19"/>
    <mergeCell ref="B20:C20"/>
    <mergeCell ref="B24:C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2" workbookViewId="0">
      <selection activeCell="F12" sqref="F12"/>
    </sheetView>
  </sheetViews>
  <sheetFormatPr defaultRowHeight="14.5" x14ac:dyDescent="0.35"/>
  <cols>
    <col min="1" max="1" width="6.453125" customWidth="1"/>
    <col min="2" max="2" width="10.453125" bestFit="1" customWidth="1"/>
    <col min="3" max="3" width="48.1796875" bestFit="1" customWidth="1"/>
    <col min="4" max="4" width="8.90625" bestFit="1" customWidth="1"/>
    <col min="5" max="5" width="11.453125" customWidth="1"/>
    <col min="6" max="6" width="11" customWidth="1"/>
    <col min="7" max="8" width="8.90625" bestFit="1" customWidth="1"/>
    <col min="10" max="11" width="7.453125" bestFit="1" customWidth="1"/>
  </cols>
  <sheetData>
    <row r="1" spans="1:16" ht="45" customHeight="1" x14ac:dyDescent="0.8">
      <c r="A1" s="35" t="s">
        <v>111</v>
      </c>
      <c r="B1" s="35" t="s">
        <v>119</v>
      </c>
      <c r="C1" s="35" t="s">
        <v>112</v>
      </c>
      <c r="D1" s="34" t="s">
        <v>115</v>
      </c>
      <c r="E1" s="34"/>
      <c r="F1" s="34" t="s">
        <v>117</v>
      </c>
      <c r="G1" s="34"/>
      <c r="H1" s="34" t="s">
        <v>116</v>
      </c>
      <c r="I1" s="34"/>
      <c r="J1" s="34" t="s">
        <v>118</v>
      </c>
      <c r="K1" s="34"/>
      <c r="L1" s="5"/>
      <c r="M1" s="5"/>
      <c r="N1" s="5"/>
      <c r="O1" s="5"/>
      <c r="P1" s="5"/>
    </row>
    <row r="2" spans="1:16" ht="21.5" x14ac:dyDescent="0.8">
      <c r="A2" s="35"/>
      <c r="B2" s="35"/>
      <c r="C2" s="35"/>
      <c r="D2" s="10" t="s">
        <v>113</v>
      </c>
      <c r="E2" s="10" t="s">
        <v>114</v>
      </c>
      <c r="F2" s="10" t="s">
        <v>113</v>
      </c>
      <c r="G2" s="10" t="s">
        <v>114</v>
      </c>
      <c r="H2" s="10" t="s">
        <v>113</v>
      </c>
      <c r="I2" s="10" t="s">
        <v>114</v>
      </c>
      <c r="J2" s="10" t="s">
        <v>113</v>
      </c>
      <c r="K2" s="10" t="s">
        <v>114</v>
      </c>
      <c r="L2" s="5"/>
      <c r="M2" s="5"/>
      <c r="N2" s="5"/>
      <c r="O2" s="5"/>
      <c r="P2" s="5"/>
    </row>
    <row r="3" spans="1:16" ht="21.5" x14ac:dyDescent="0.8">
      <c r="A3" s="4">
        <v>1</v>
      </c>
      <c r="B3" s="7">
        <v>32900102</v>
      </c>
      <c r="C3" s="8" t="s">
        <v>127</v>
      </c>
      <c r="D3" s="11">
        <v>62.7</v>
      </c>
      <c r="E3" s="11">
        <v>79.09</v>
      </c>
      <c r="F3" s="11">
        <v>49.863030000000009</v>
      </c>
      <c r="G3" s="11">
        <v>62.565190000000001</v>
      </c>
      <c r="H3" s="11">
        <v>97.607655502392348</v>
      </c>
      <c r="I3" s="8">
        <v>91.655076495132136</v>
      </c>
      <c r="J3" s="11">
        <f>F3/D3*100</f>
        <v>79.526363636363655</v>
      </c>
      <c r="K3" s="11">
        <f>G3/E3*100</f>
        <v>79.106321911746107</v>
      </c>
      <c r="L3" s="5"/>
      <c r="M3" s="5"/>
      <c r="N3" s="5"/>
      <c r="O3" s="5"/>
      <c r="P3" s="5"/>
    </row>
    <row r="4" spans="1:16" ht="21.5" x14ac:dyDescent="0.8">
      <c r="A4" s="4">
        <v>2</v>
      </c>
      <c r="B4" s="6">
        <v>32900103</v>
      </c>
      <c r="C4" s="8" t="s">
        <v>128</v>
      </c>
      <c r="D4" s="11">
        <v>92.1</v>
      </c>
      <c r="E4" s="11">
        <v>39.950000000000003</v>
      </c>
      <c r="F4" s="11">
        <v>91.653350000000003</v>
      </c>
      <c r="G4" s="11">
        <v>27.945619999999998</v>
      </c>
      <c r="H4" s="11">
        <v>99.999999999999972</v>
      </c>
      <c r="I4" s="8">
        <v>84.981226533166449</v>
      </c>
      <c r="J4" s="11">
        <f t="shared" ref="J4:J10" si="0">F4/D4*100</f>
        <v>99.515038002171565</v>
      </c>
      <c r="K4" s="11">
        <f t="shared" ref="K4:K8" si="1">G4/E4*100</f>
        <v>69.951489361702116</v>
      </c>
      <c r="L4" s="5"/>
      <c r="M4" s="5"/>
      <c r="N4" s="5"/>
      <c r="O4" s="5"/>
      <c r="P4" s="5"/>
    </row>
    <row r="5" spans="1:16" ht="21.5" x14ac:dyDescent="0.8">
      <c r="A5" s="4">
        <v>3</v>
      </c>
      <c r="B5" s="6">
        <v>32901012</v>
      </c>
      <c r="C5" s="8" t="s">
        <v>129</v>
      </c>
      <c r="D5" s="11">
        <v>457.72</v>
      </c>
      <c r="E5" s="11">
        <v>743.93</v>
      </c>
      <c r="F5" s="11">
        <v>289.30939000000001</v>
      </c>
      <c r="G5" s="11">
        <v>441.64467890000014</v>
      </c>
      <c r="H5" s="11">
        <v>38.090958265717973</v>
      </c>
      <c r="I5" s="8">
        <v>99.684110064118954</v>
      </c>
      <c r="J5" s="11">
        <f t="shared" si="0"/>
        <v>63.2066306912523</v>
      </c>
      <c r="K5" s="11">
        <f t="shared" si="1"/>
        <v>59.366429489333697</v>
      </c>
      <c r="L5" s="5"/>
      <c r="M5" s="5"/>
      <c r="N5" s="5"/>
      <c r="O5" s="5"/>
      <c r="P5" s="5"/>
    </row>
    <row r="6" spans="1:16" ht="21.5" x14ac:dyDescent="0.8">
      <c r="A6" s="4">
        <v>4</v>
      </c>
      <c r="B6" s="6">
        <v>32991122</v>
      </c>
      <c r="C6" s="8" t="s">
        <v>130</v>
      </c>
      <c r="D6" s="11">
        <v>61</v>
      </c>
      <c r="E6" s="11">
        <v>3</v>
      </c>
      <c r="F6" s="11">
        <v>17.077269999999999</v>
      </c>
      <c r="G6" s="11">
        <v>0</v>
      </c>
      <c r="H6" s="11">
        <v>57.377049180327866</v>
      </c>
      <c r="I6" s="8">
        <v>0</v>
      </c>
      <c r="J6" s="11">
        <f t="shared" si="0"/>
        <v>27.995524590163935</v>
      </c>
      <c r="K6" s="11">
        <f t="shared" si="1"/>
        <v>0</v>
      </c>
      <c r="L6" s="5"/>
      <c r="M6" s="5"/>
      <c r="N6" s="5"/>
      <c r="O6" s="5"/>
      <c r="P6" s="5"/>
    </row>
    <row r="7" spans="1:16" ht="21.5" x14ac:dyDescent="0.8">
      <c r="A7" s="4">
        <v>5</v>
      </c>
      <c r="B7" s="6">
        <v>32991120</v>
      </c>
      <c r="C7" s="8" t="s">
        <v>131</v>
      </c>
      <c r="D7" s="11">
        <v>0</v>
      </c>
      <c r="E7" s="11">
        <v>150.97999999999999</v>
      </c>
      <c r="F7" s="11">
        <v>0</v>
      </c>
      <c r="G7" s="11">
        <v>150.37717800000001</v>
      </c>
      <c r="H7" s="11">
        <v>0</v>
      </c>
      <c r="I7" s="8">
        <v>100.00000000000003</v>
      </c>
      <c r="J7" s="11">
        <v>0</v>
      </c>
      <c r="K7" s="11">
        <f t="shared" si="1"/>
        <v>99.600727248642215</v>
      </c>
      <c r="L7" s="5"/>
      <c r="M7" s="5"/>
      <c r="N7" s="5"/>
      <c r="O7" s="5"/>
      <c r="P7" s="5"/>
    </row>
    <row r="8" spans="1:16" ht="21.5" x14ac:dyDescent="0.8">
      <c r="A8" s="4">
        <v>6</v>
      </c>
      <c r="B8" s="6">
        <v>32991123</v>
      </c>
      <c r="C8" s="8" t="s">
        <v>132</v>
      </c>
      <c r="D8" s="11">
        <v>0</v>
      </c>
      <c r="E8" s="11">
        <v>63.24</v>
      </c>
      <c r="F8" s="11">
        <v>0</v>
      </c>
      <c r="G8" s="11">
        <v>50.369740999999998</v>
      </c>
      <c r="H8" s="11">
        <v>0</v>
      </c>
      <c r="I8" s="8">
        <v>99.999999999999986</v>
      </c>
      <c r="J8" s="11">
        <v>0</v>
      </c>
      <c r="K8" s="11">
        <f t="shared" si="1"/>
        <v>79.648546805819095</v>
      </c>
      <c r="L8" s="5"/>
      <c r="M8" s="5"/>
      <c r="N8" s="5"/>
      <c r="O8" s="5"/>
      <c r="P8" s="5"/>
    </row>
    <row r="9" spans="1:16" ht="21.5" x14ac:dyDescent="0.8">
      <c r="A9" s="4">
        <v>7</v>
      </c>
      <c r="B9" s="6">
        <v>32991124</v>
      </c>
      <c r="C9" s="8" t="s">
        <v>133</v>
      </c>
      <c r="D9" s="11">
        <v>24</v>
      </c>
      <c r="E9" s="11">
        <v>0</v>
      </c>
      <c r="F9" s="11">
        <v>0</v>
      </c>
      <c r="G9" s="11">
        <v>0</v>
      </c>
      <c r="H9" s="11">
        <v>0</v>
      </c>
      <c r="I9" s="8">
        <v>0</v>
      </c>
      <c r="J9" s="11">
        <f t="shared" si="0"/>
        <v>0</v>
      </c>
      <c r="K9" s="11">
        <v>0</v>
      </c>
      <c r="L9" s="5"/>
      <c r="M9" s="5"/>
      <c r="N9" s="5"/>
      <c r="O9" s="5"/>
      <c r="P9" s="5"/>
    </row>
    <row r="10" spans="1:16" ht="21.5" x14ac:dyDescent="0.8">
      <c r="A10" s="4">
        <v>8</v>
      </c>
      <c r="B10" s="6">
        <v>32991126</v>
      </c>
      <c r="C10" s="8" t="s">
        <v>134</v>
      </c>
      <c r="D10" s="11">
        <v>25</v>
      </c>
      <c r="E10" s="11">
        <v>0</v>
      </c>
      <c r="F10" s="11">
        <v>23.881830000000001</v>
      </c>
      <c r="G10" s="11">
        <v>0</v>
      </c>
      <c r="H10" s="11">
        <v>100</v>
      </c>
      <c r="I10" s="8">
        <v>0</v>
      </c>
      <c r="J10" s="11">
        <f t="shared" si="0"/>
        <v>95.527320000000003</v>
      </c>
      <c r="K10" s="11">
        <v>0</v>
      </c>
      <c r="L10" s="5"/>
      <c r="M10" s="5"/>
      <c r="N10" s="5"/>
      <c r="O10" s="5"/>
      <c r="P10" s="5"/>
    </row>
    <row r="11" spans="1:16" ht="21.5" x14ac:dyDescent="0.8">
      <c r="A11" s="5"/>
      <c r="B11" s="5"/>
      <c r="C11" s="5"/>
      <c r="D11" s="9">
        <f>D4+D3</f>
        <v>154.80000000000001</v>
      </c>
      <c r="E11" s="5"/>
      <c r="F11" s="9">
        <f>F3+F4</f>
        <v>141.51638000000003</v>
      </c>
      <c r="G11" s="5"/>
      <c r="H11" s="5"/>
      <c r="I11" s="5"/>
      <c r="J11" s="5"/>
      <c r="K11" s="9"/>
      <c r="L11" s="5"/>
      <c r="M11" s="5"/>
      <c r="N11" s="5"/>
      <c r="O11" s="5"/>
      <c r="P11" s="5"/>
    </row>
    <row r="12" spans="1:16" ht="21.5" x14ac:dyDescent="0.8">
      <c r="A12" s="5"/>
      <c r="B12" s="5"/>
      <c r="C12" s="5"/>
      <c r="D12" s="5"/>
      <c r="E12" s="5">
        <f>F11/D11*100</f>
        <v>91.418850129198987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1.5" x14ac:dyDescent="0.8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1.5" x14ac:dyDescent="0.8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1.5" x14ac:dyDescent="0.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21.5" x14ac:dyDescent="0.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1.5" x14ac:dyDescent="0.8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1.5" x14ac:dyDescent="0.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1.5" x14ac:dyDescent="0.8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1.5" x14ac:dyDescent="0.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</sheetData>
  <mergeCells count="7">
    <mergeCell ref="J1:K1"/>
    <mergeCell ref="B1:B2"/>
    <mergeCell ref="D1:E1"/>
    <mergeCell ref="F1:G1"/>
    <mergeCell ref="A1:A2"/>
    <mergeCell ref="C1:C2"/>
    <mergeCell ref="H1: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8" sqref="D8"/>
    </sheetView>
  </sheetViews>
  <sheetFormatPr defaultRowHeight="14.5" x14ac:dyDescent="0.35"/>
  <cols>
    <col min="1" max="1" width="39.453125" bestFit="1" customWidth="1"/>
    <col min="2" max="2" width="15.6328125" bestFit="1" customWidth="1"/>
  </cols>
  <sheetData>
    <row r="1" spans="1:5" ht="21.5" x14ac:dyDescent="0.8">
      <c r="A1" s="1" t="s">
        <v>101</v>
      </c>
      <c r="B1" s="2" t="s">
        <v>102</v>
      </c>
      <c r="C1" s="2" t="s">
        <v>3</v>
      </c>
    </row>
    <row r="2" spans="1:5" ht="21.5" x14ac:dyDescent="0.8">
      <c r="A2" s="3" t="s">
        <v>103</v>
      </c>
      <c r="B2" s="3">
        <v>12125</v>
      </c>
      <c r="C2" s="3"/>
    </row>
    <row r="3" spans="1:5" ht="21.5" x14ac:dyDescent="0.8">
      <c r="A3" s="3" t="s">
        <v>104</v>
      </c>
      <c r="B3" s="3">
        <v>64000</v>
      </c>
      <c r="C3" s="3"/>
    </row>
    <row r="4" spans="1:5" ht="21.5" x14ac:dyDescent="0.8">
      <c r="A4" s="3" t="s">
        <v>105</v>
      </c>
      <c r="B4" s="3">
        <v>12623429.1</v>
      </c>
      <c r="C4" s="3"/>
    </row>
    <row r="5" spans="1:5" ht="21.5" x14ac:dyDescent="0.8">
      <c r="A5" s="3" t="s">
        <v>106</v>
      </c>
      <c r="B5" s="3">
        <v>3324</v>
      </c>
      <c r="C5" s="3"/>
      <c r="D5">
        <v>883500</v>
      </c>
    </row>
    <row r="6" spans="1:5" ht="21.5" x14ac:dyDescent="0.8">
      <c r="A6" s="3" t="s">
        <v>107</v>
      </c>
      <c r="B6" s="3">
        <v>261670.03</v>
      </c>
      <c r="C6" s="3"/>
      <c r="D6">
        <v>1122642.17</v>
      </c>
      <c r="E6">
        <f>B6/D6*100</f>
        <v>23.308409125589861</v>
      </c>
    </row>
    <row r="7" spans="1:5" ht="21.5" x14ac:dyDescent="0.8">
      <c r="A7" s="4" t="s">
        <v>108</v>
      </c>
      <c r="B7" s="3">
        <v>4275431.38</v>
      </c>
      <c r="C7" s="3"/>
      <c r="D7">
        <f>D6-D5</f>
        <v>239142.16999999993</v>
      </c>
    </row>
    <row r="8" spans="1:5" ht="21.5" x14ac:dyDescent="0.8">
      <c r="A8" s="4" t="s">
        <v>109</v>
      </c>
      <c r="B8" s="3"/>
      <c r="C8" s="3"/>
    </row>
    <row r="9" spans="1:5" ht="21.5" x14ac:dyDescent="0.8">
      <c r="A9" s="3" t="s">
        <v>110</v>
      </c>
      <c r="B9" s="3"/>
      <c r="C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बस्तुगत विवरण</vt:lpstr>
      <vt:lpstr>खर्चको विवरण</vt:lpstr>
      <vt:lpstr>राजश्व विवरण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2024-07-21T10:38:48Z</dcterms:modified>
</cp:coreProperties>
</file>